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B18" i="1" s="1"/>
  <c r="B19" i="1" s="1"/>
  <c r="C19" i="1" s="1"/>
  <c r="B39" i="1"/>
  <c r="D29" i="1"/>
  <c r="D28" i="1"/>
  <c r="D27" i="1"/>
  <c r="D23" i="1"/>
  <c r="D24" i="1"/>
  <c r="D25" i="1"/>
  <c r="D26" i="1"/>
  <c r="D30" i="1"/>
  <c r="D22" i="1"/>
  <c r="B25" i="1" l="1"/>
  <c r="E25" i="1" s="1"/>
  <c r="B28" i="1"/>
  <c r="B29" i="1"/>
  <c r="E29" i="1" s="1"/>
  <c r="B27" i="1"/>
  <c r="B23" i="1"/>
  <c r="E23" i="1" s="1"/>
  <c r="B30" i="1"/>
  <c r="E30" i="1" s="1"/>
  <c r="B26" i="1"/>
  <c r="E26" i="1" s="1"/>
  <c r="B24" i="1"/>
  <c r="E24" i="1" s="1"/>
  <c r="B22" i="1"/>
  <c r="E22" i="1" s="1"/>
  <c r="E27" i="1" l="1"/>
  <c r="E28" i="1"/>
  <c r="E31" i="1" s="1"/>
  <c r="B40" i="1" s="1"/>
  <c r="C34" i="1" s="1"/>
  <c r="B31" i="1"/>
  <c r="C36" i="1" l="1"/>
  <c r="C35" i="1"/>
  <c r="C37" i="1" l="1"/>
  <c r="B42" i="1" s="1"/>
</calcChain>
</file>

<file path=xl/sharedStrings.xml><?xml version="1.0" encoding="utf-8"?>
<sst xmlns="http://schemas.openxmlformats.org/spreadsheetml/2006/main" count="36" uniqueCount="28">
  <si>
    <t>Total GFA of Shopping Center</t>
  </si>
  <si>
    <t>Sq ft of Tavern</t>
  </si>
  <si>
    <t>Sq ft of Small Bar</t>
  </si>
  <si>
    <t>Sq ft of Bar</t>
  </si>
  <si>
    <t>Take-Out</t>
  </si>
  <si>
    <t>Dessert Shop</t>
  </si>
  <si>
    <t>Small Restaurant</t>
  </si>
  <si>
    <t>Neighborhood Restaurant</t>
  </si>
  <si>
    <t>Restaurant</t>
  </si>
  <si>
    <t>Arcade/Game Room/Spa</t>
  </si>
  <si>
    <t>Percent of Center</t>
  </si>
  <si>
    <t>Percent of Overage</t>
  </si>
  <si>
    <t>Req. Parking</t>
  </si>
  <si>
    <t>Incremental Requirement per 1000 SF</t>
  </si>
  <si>
    <t>TOTAL</t>
  </si>
  <si>
    <t>Shopping Center Base Requirement:</t>
  </si>
  <si>
    <t>Put 1 if this qualifies as a historic building</t>
  </si>
  <si>
    <t>Put 1 if this a transit corridor site</t>
  </si>
  <si>
    <t>Extra bicycle parking spaces</t>
  </si>
  <si>
    <t>NEW TOTAL FOR STRIP CENTER:</t>
  </si>
  <si>
    <t>PARKING WITH INCREMENT:</t>
  </si>
  <si>
    <t>Reduced</t>
  </si>
  <si>
    <t>Total Reduction</t>
  </si>
  <si>
    <t>Denotes input box:</t>
  </si>
  <si>
    <t>Class 7 Square Footage</t>
  </si>
  <si>
    <t>Total, Class 6 &amp; 7 square footage</t>
  </si>
  <si>
    <t>Total Overage</t>
  </si>
  <si>
    <t>Gym/Game Room/Spa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</si>
</sst>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2" borderId="1" xfId="0" applyFill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2" borderId="1" xfId="0" applyNumberFormat="1" applyFill="1" applyBorder="1"/>
    <xf numFmtId="3" fontId="0" fillId="0" borderId="0" xfId="0" applyNumberFormat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6" sqref="C6"/>
    </sheetView>
  </sheetViews>
  <sheetFormatPr defaultRowHeight="15" x14ac:dyDescent="0.25"/>
  <cols>
    <col min="1" max="1" width="39.85546875" customWidth="1"/>
    <col min="2" max="2" width="14.42578125" customWidth="1"/>
    <col min="3" max="3" width="8.7109375" bestFit="1" customWidth="1"/>
    <col min="4" max="4" width="14.7109375" customWidth="1"/>
    <col min="5" max="5" width="12" customWidth="1"/>
  </cols>
  <sheetData>
    <row r="1" spans="1:4" x14ac:dyDescent="0.25">
      <c r="A1" s="1" t="s">
        <v>23</v>
      </c>
      <c r="B1" s="6">
        <v>0</v>
      </c>
    </row>
    <row r="3" spans="1:4" x14ac:dyDescent="0.25">
      <c r="A3" t="s">
        <v>0</v>
      </c>
      <c r="B3" s="10">
        <v>61000</v>
      </c>
    </row>
    <row r="4" spans="1:4" x14ac:dyDescent="0.25">
      <c r="B4" s="11"/>
      <c r="C4" s="3"/>
      <c r="D4" s="3"/>
    </row>
    <row r="5" spans="1:4" x14ac:dyDescent="0.25">
      <c r="A5" t="s">
        <v>24</v>
      </c>
      <c r="B5" s="11"/>
    </row>
    <row r="6" spans="1:4" x14ac:dyDescent="0.25">
      <c r="A6" s="5" t="s">
        <v>4</v>
      </c>
      <c r="B6" s="10">
        <v>0</v>
      </c>
    </row>
    <row r="7" spans="1:4" x14ac:dyDescent="0.25">
      <c r="A7" s="5" t="s">
        <v>5</v>
      </c>
      <c r="B7" s="10">
        <v>0</v>
      </c>
    </row>
    <row r="8" spans="1:4" x14ac:dyDescent="0.25">
      <c r="A8" s="5" t="s">
        <v>6</v>
      </c>
      <c r="B8" s="10">
        <v>0</v>
      </c>
    </row>
    <row r="9" spans="1:4" x14ac:dyDescent="0.25">
      <c r="A9" s="5" t="s">
        <v>7</v>
      </c>
      <c r="B9" s="10">
        <v>0</v>
      </c>
    </row>
    <row r="10" spans="1:4" x14ac:dyDescent="0.25">
      <c r="A10" s="5" t="s">
        <v>8</v>
      </c>
      <c r="B10" s="10">
        <v>0</v>
      </c>
    </row>
    <row r="11" spans="1:4" x14ac:dyDescent="0.25">
      <c r="A11" s="5" t="s">
        <v>1</v>
      </c>
      <c r="B11" s="10">
        <v>0</v>
      </c>
    </row>
    <row r="12" spans="1:4" x14ac:dyDescent="0.25">
      <c r="A12" s="5" t="s">
        <v>2</v>
      </c>
      <c r="B12" s="10">
        <v>0</v>
      </c>
    </row>
    <row r="13" spans="1:4" x14ac:dyDescent="0.25">
      <c r="A13" s="5" t="s">
        <v>3</v>
      </c>
      <c r="B13" s="10">
        <v>0</v>
      </c>
    </row>
    <row r="14" spans="1:4" x14ac:dyDescent="0.25">
      <c r="B14" s="11"/>
    </row>
    <row r="15" spans="1:4" x14ac:dyDescent="0.25">
      <c r="A15" s="5" t="s">
        <v>27</v>
      </c>
      <c r="B15" s="10">
        <v>0</v>
      </c>
    </row>
    <row r="16" spans="1:4" x14ac:dyDescent="0.25">
      <c r="B16" s="11"/>
    </row>
    <row r="17" spans="1:5" x14ac:dyDescent="0.25">
      <c r="A17" t="s">
        <v>25</v>
      </c>
      <c r="B17" s="11">
        <f>SUM(B6:B13)+B15</f>
        <v>0</v>
      </c>
    </row>
    <row r="18" spans="1:5" x14ac:dyDescent="0.25">
      <c r="A18" t="s">
        <v>10</v>
      </c>
      <c r="B18" s="2">
        <f>B17/B3</f>
        <v>0</v>
      </c>
    </row>
    <row r="19" spans="1:5" x14ac:dyDescent="0.25">
      <c r="A19" t="s">
        <v>26</v>
      </c>
      <c r="B19" s="2">
        <f>IF(B18-0.2&lt;0,0,B18-0.2)</f>
        <v>0</v>
      </c>
      <c r="C19" s="11">
        <f>B19*B3</f>
        <v>0</v>
      </c>
    </row>
    <row r="21" spans="1:5" ht="45" x14ac:dyDescent="0.25">
      <c r="B21" s="3" t="s">
        <v>11</v>
      </c>
      <c r="C21" s="3" t="s">
        <v>12</v>
      </c>
      <c r="D21" s="3" t="s">
        <v>13</v>
      </c>
    </row>
    <row r="22" spans="1:5" x14ac:dyDescent="0.25">
      <c r="A22" s="1" t="s">
        <v>4</v>
      </c>
      <c r="B22" s="4" t="e">
        <f>B6/B17</f>
        <v>#DIV/0!</v>
      </c>
      <c r="C22">
        <v>4</v>
      </c>
      <c r="D22">
        <f>C22-4</f>
        <v>0</v>
      </c>
      <c r="E22" s="12" t="e">
        <f>((B22*$C$19)/1000)*D22</f>
        <v>#DIV/0!</v>
      </c>
    </row>
    <row r="23" spans="1:5" x14ac:dyDescent="0.25">
      <c r="A23" s="1" t="s">
        <v>5</v>
      </c>
      <c r="B23" s="4" t="e">
        <f>B7/$B$17</f>
        <v>#DIV/0!</v>
      </c>
      <c r="C23">
        <v>6</v>
      </c>
      <c r="D23">
        <f t="shared" ref="D23:D30" si="0">C23-4</f>
        <v>2</v>
      </c>
      <c r="E23" s="12" t="e">
        <f t="shared" ref="E23:E30" si="1">((B23*$C$19)/1000)*D23</f>
        <v>#DIV/0!</v>
      </c>
    </row>
    <row r="24" spans="1:5" x14ac:dyDescent="0.25">
      <c r="A24" s="1" t="s">
        <v>6</v>
      </c>
      <c r="B24" s="4" t="e">
        <f>B8/$B$17</f>
        <v>#DIV/0!</v>
      </c>
      <c r="C24">
        <v>8</v>
      </c>
      <c r="D24">
        <f t="shared" si="0"/>
        <v>4</v>
      </c>
      <c r="E24" s="12" t="e">
        <f>((B24*$C$19)/1000)*D24</f>
        <v>#DIV/0!</v>
      </c>
    </row>
    <row r="25" spans="1:5" x14ac:dyDescent="0.25">
      <c r="A25" s="1" t="s">
        <v>7</v>
      </c>
      <c r="B25" s="4" t="e">
        <f>B9/$B$17</f>
        <v>#DIV/0!</v>
      </c>
      <c r="C25">
        <v>9</v>
      </c>
      <c r="D25">
        <f t="shared" si="0"/>
        <v>5</v>
      </c>
      <c r="E25" s="12" t="e">
        <f t="shared" si="1"/>
        <v>#DIV/0!</v>
      </c>
    </row>
    <row r="26" spans="1:5" x14ac:dyDescent="0.25">
      <c r="A26" s="9" t="s">
        <v>8</v>
      </c>
      <c r="B26" s="4" t="e">
        <f>B10/$B$17</f>
        <v>#DIV/0!</v>
      </c>
      <c r="C26">
        <v>10</v>
      </c>
      <c r="D26">
        <f t="shared" si="0"/>
        <v>6</v>
      </c>
      <c r="E26" s="12" t="e">
        <f t="shared" si="1"/>
        <v>#DIV/0!</v>
      </c>
    </row>
    <row r="27" spans="1:5" x14ac:dyDescent="0.25">
      <c r="A27" s="9" t="s">
        <v>1</v>
      </c>
      <c r="B27" s="4" t="e">
        <f t="shared" ref="B27:B29" si="2">B11/$B$17</f>
        <v>#DIV/0!</v>
      </c>
      <c r="C27">
        <v>10</v>
      </c>
      <c r="D27">
        <f t="shared" si="0"/>
        <v>6</v>
      </c>
      <c r="E27" s="12" t="e">
        <f t="shared" si="1"/>
        <v>#DIV/0!</v>
      </c>
    </row>
    <row r="28" spans="1:5" x14ac:dyDescent="0.25">
      <c r="A28" s="9" t="s">
        <v>2</v>
      </c>
      <c r="B28" s="4" t="e">
        <f t="shared" si="2"/>
        <v>#DIV/0!</v>
      </c>
      <c r="C28">
        <v>12</v>
      </c>
      <c r="D28">
        <f t="shared" si="0"/>
        <v>8</v>
      </c>
      <c r="E28" s="12" t="e">
        <f t="shared" si="1"/>
        <v>#DIV/0!</v>
      </c>
    </row>
    <row r="29" spans="1:5" x14ac:dyDescent="0.25">
      <c r="A29" s="9" t="s">
        <v>3</v>
      </c>
      <c r="B29" s="4" t="e">
        <f t="shared" si="2"/>
        <v>#DIV/0!</v>
      </c>
      <c r="C29">
        <v>14</v>
      </c>
      <c r="D29">
        <f t="shared" si="0"/>
        <v>10</v>
      </c>
      <c r="E29" s="12" t="e">
        <f t="shared" si="1"/>
        <v>#DIV/0!</v>
      </c>
    </row>
    <row r="30" spans="1:5" x14ac:dyDescent="0.25">
      <c r="A30" s="9" t="s">
        <v>9</v>
      </c>
      <c r="B30" s="4" t="e">
        <f>B15/$B$17</f>
        <v>#DIV/0!</v>
      </c>
      <c r="C30">
        <v>5</v>
      </c>
      <c r="D30">
        <f t="shared" si="0"/>
        <v>1</v>
      </c>
      <c r="E30" s="12" t="e">
        <f t="shared" si="1"/>
        <v>#DIV/0!</v>
      </c>
    </row>
    <row r="31" spans="1:5" x14ac:dyDescent="0.25">
      <c r="A31" s="1" t="s">
        <v>14</v>
      </c>
      <c r="B31" s="4" t="e">
        <f>SUM(B22:B30)</f>
        <v>#DIV/0!</v>
      </c>
      <c r="E31" s="12" t="e">
        <f>SUM(E22:E30)</f>
        <v>#DIV/0!</v>
      </c>
    </row>
    <row r="33" spans="1:4" x14ac:dyDescent="0.25">
      <c r="C33" t="s">
        <v>21</v>
      </c>
      <c r="D33" s="3"/>
    </row>
    <row r="34" spans="1:4" x14ac:dyDescent="0.25">
      <c r="A34" s="8" t="s">
        <v>16</v>
      </c>
      <c r="B34" s="6">
        <v>0</v>
      </c>
      <c r="C34" t="e">
        <f>$B$34*B40*0.4</f>
        <v>#DIV/0!</v>
      </c>
    </row>
    <row r="35" spans="1:4" x14ac:dyDescent="0.25">
      <c r="A35" s="8" t="s">
        <v>17</v>
      </c>
      <c r="B35" s="6">
        <v>0</v>
      </c>
      <c r="C35" t="e">
        <f>B35*B40*0.15</f>
        <v>#DIV/0!</v>
      </c>
    </row>
    <row r="36" spans="1:4" x14ac:dyDescent="0.25">
      <c r="A36" s="8" t="s">
        <v>18</v>
      </c>
      <c r="B36" s="6">
        <v>0</v>
      </c>
      <c r="C36" t="e">
        <f>IF(ROUNDDOWN(B36/4,0)&gt;(0.1*B40),ROUNDDOWN(0.1*B40,0),ROUNDDOWN(B36/4,0))</f>
        <v>#DIV/0!</v>
      </c>
    </row>
    <row r="37" spans="1:4" x14ac:dyDescent="0.25">
      <c r="A37" s="1" t="s">
        <v>22</v>
      </c>
      <c r="C37" t="e">
        <f>SUM(C34:C36)</f>
        <v>#DIV/0!</v>
      </c>
    </row>
    <row r="39" spans="1:4" x14ac:dyDescent="0.25">
      <c r="A39" s="1" t="s">
        <v>15</v>
      </c>
      <c r="B39" s="12">
        <f>(B3/1000)*4</f>
        <v>244</v>
      </c>
    </row>
    <row r="40" spans="1:4" x14ac:dyDescent="0.25">
      <c r="A40" s="7" t="s">
        <v>20</v>
      </c>
      <c r="B40" s="13" t="e">
        <f>B39+E31</f>
        <v>#DIV/0!</v>
      </c>
    </row>
    <row r="41" spans="1:4" x14ac:dyDescent="0.25">
      <c r="B41" s="12"/>
    </row>
    <row r="42" spans="1:4" x14ac:dyDescent="0.25">
      <c r="A42" s="1" t="s">
        <v>19</v>
      </c>
      <c r="B42" s="12" t="e">
        <f>B40-C37</f>
        <v>#DIV/0!</v>
      </c>
    </row>
    <row r="43" spans="1:4" x14ac:dyDescent="0.25">
      <c r="B43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Houston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E150546</dc:creator>
  <cp:lastModifiedBy>E150546</cp:lastModifiedBy>
  <cp:lastPrinted>2013-05-31T14:55:55Z</cp:lastPrinted>
  <dcterms:created xsi:type="dcterms:W3CDTF">2013-05-24T16:39:53Z</dcterms:created>
  <dcterms:modified xsi:type="dcterms:W3CDTF">2013-06-11T18:57:03Z</dcterms:modified>
</cp:coreProperties>
</file>